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.IRE\Desktop\"/>
    </mc:Choice>
  </mc:AlternateContent>
  <xr:revisionPtr revIDLastSave="0" documentId="8_{E328C31A-0E54-4F98-ADB2-F4318C64BEA7}" xr6:coauthVersionLast="47" xr6:coauthVersionMax="47" xr10:uidLastSave="{00000000-0000-0000-0000-000000000000}"/>
  <bookViews>
    <workbookView xWindow="-120" yWindow="-120" windowWidth="29040" windowHeight="15840" xr2:uid="{0AB2BE4F-59A1-4F19-B64E-B8ECCFCDD578}"/>
  </bookViews>
  <sheets>
    <sheet name="Activo" sheetId="2" r:id="rId1"/>
    <sheet name="Pasivo" sheetId="1" r:id="rId2"/>
  </sheets>
  <definedNames>
    <definedName name="_xlnm.Print_Area" localSheetId="0">Activo!$A$1:$B$44</definedName>
    <definedName name="_xlnm.Print_Area" localSheetId="1">Pasivo!$A$1:$B$43</definedName>
    <definedName name="_xlnm.Print_Titles" localSheetId="0">Activo!$1:$8</definedName>
    <definedName name="_xlnm.Print_Titles" localSheetId="1">Pasivo!$1:$8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B41" i="1"/>
  <c r="B36" i="1"/>
  <c r="B33" i="1"/>
  <c r="B32" i="1" s="1"/>
  <c r="B27" i="1"/>
  <c r="B25" i="1"/>
  <c r="B21" i="1"/>
  <c r="B20" i="1" s="1"/>
  <c r="B15" i="1"/>
  <c r="B14" i="1" s="1"/>
  <c r="B12" i="1"/>
  <c r="B11" i="1" s="1"/>
  <c r="B44" i="2"/>
  <c r="B41" i="2"/>
  <c r="B39" i="2"/>
  <c r="B35" i="2"/>
  <c r="B30" i="2"/>
  <c r="B27" i="2"/>
  <c r="B26" i="2" s="1"/>
  <c r="B22" i="2"/>
  <c r="B20" i="2"/>
  <c r="B10" i="2"/>
  <c r="B31" i="1" l="1"/>
  <c r="B24" i="1"/>
  <c r="B23" i="1" s="1"/>
  <c r="B10" i="1"/>
  <c r="B9" i="1" s="1"/>
  <c r="B25" i="2"/>
  <c r="B24" i="2" s="1"/>
  <c r="B9" i="2"/>
</calcChain>
</file>

<file path=xl/sharedStrings.xml><?xml version="1.0" encoding="utf-8"?>
<sst xmlns="http://schemas.openxmlformats.org/spreadsheetml/2006/main" count="81" uniqueCount="76">
  <si>
    <t>Balance de Situación</t>
  </si>
  <si>
    <t>Empresa: ELERAQ S.L.</t>
  </si>
  <si>
    <t>Período: de Enero a Diciembre</t>
  </si>
  <si>
    <t>Fecha: 16/08/2022</t>
  </si>
  <si>
    <t>Pasivo</t>
  </si>
  <si>
    <t>A) PATRIMONIO NETO</t>
  </si>
  <si>
    <t xml:space="preserve">      A-1) Fondos propios</t>
  </si>
  <si>
    <t xml:space="preserve">      I. Capital</t>
  </si>
  <si>
    <t xml:space="preserve">      1. Capital escriturado</t>
  </si>
  <si>
    <t xml:space="preserve">          100    CAPITAL SOCIAL</t>
  </si>
  <si>
    <t xml:space="preserve">      III. Reservas</t>
  </si>
  <si>
    <t xml:space="preserve">      2. Otras reservas</t>
  </si>
  <si>
    <t xml:space="preserve">          112    RESERVA LEGAL</t>
  </si>
  <si>
    <t xml:space="preserve">          113    RESERVAS VOLUNTARIAS</t>
  </si>
  <si>
    <t xml:space="preserve">      V. Resultados de ejercicios anteriores</t>
  </si>
  <si>
    <t xml:space="preserve">      VII. Resultado del ejercicio</t>
  </si>
  <si>
    <t>B) PASIVO NO CORRIENTE</t>
  </si>
  <si>
    <t xml:space="preserve">      II. Deudas a largo plazo</t>
  </si>
  <si>
    <t xml:space="preserve">      3. Otras deudas a largo plazo</t>
  </si>
  <si>
    <t>C) PASIVO CORRIENTE</t>
  </si>
  <si>
    <t xml:space="preserve">      II. Deudas a corto plazo</t>
  </si>
  <si>
    <t xml:space="preserve">      1. Deudas con entidades de credito</t>
  </si>
  <si>
    <t xml:space="preserve">          520    DEUDAS A CORTO PLAZO CON ENT.</t>
  </si>
  <si>
    <t xml:space="preserve">      3. Otras deudas a corto plazo</t>
  </si>
  <si>
    <t xml:space="preserve">          526    DIVIDENDO ACTIVO A PAGAR</t>
  </si>
  <si>
    <t xml:space="preserve">          551    CTA CORRIENTE SOC. Y ADMINIST.</t>
  </si>
  <si>
    <t xml:space="preserve">          555    PARTIDAS PENDIENTES DE APLICAC</t>
  </si>
  <si>
    <t xml:space="preserve">      IV. Acreedores comerc. y otras cuentas a pagar</t>
  </si>
  <si>
    <t xml:space="preserve">      1. Proveedores</t>
  </si>
  <si>
    <t xml:space="preserve">      b) Proveedores a corto plazo</t>
  </si>
  <si>
    <t xml:space="preserve">          400    PROVEEDORES</t>
  </si>
  <si>
    <t xml:space="preserve">          406    ENV.Y EMB. A DEVOLVER A PROVE.</t>
  </si>
  <si>
    <t xml:space="preserve">      2. Otros acreedores</t>
  </si>
  <si>
    <t xml:space="preserve">          410    ACREEDORES POR PRESTACIONES DE</t>
  </si>
  <si>
    <t xml:space="preserve">          465    REMUNERACIONES PENDIENTES DE P</t>
  </si>
  <si>
    <t xml:space="preserve">          475    HP, ACREED. CONCEPTOS FISCALES</t>
  </si>
  <si>
    <t xml:space="preserve">          476    ORGANI.DE LA SS.SS.,ACREEDORES</t>
  </si>
  <si>
    <t xml:space="preserve">      V. Periodificaciones a corto plazo</t>
  </si>
  <si>
    <t xml:space="preserve">          485    INGRESOS ANTICIPADOS</t>
  </si>
  <si>
    <t>T O T A L   PATRIMONIO NETO Y PASIVO</t>
  </si>
  <si>
    <t>Activo</t>
  </si>
  <si>
    <t>A) ACTIVO NO CORRIENTE</t>
  </si>
  <si>
    <t xml:space="preserve">      II. Inmovilizado material</t>
  </si>
  <si>
    <t xml:space="preserve">          210    TERRENOS Y BIENES NATURALES</t>
  </si>
  <si>
    <t xml:space="preserve">          211    CONSTRUCCIONES</t>
  </si>
  <si>
    <t xml:space="preserve">          212    INSTALACIONES TÉCNICAS</t>
  </si>
  <si>
    <t xml:space="preserve">          213    MAQUINARIA</t>
  </si>
  <si>
    <t xml:space="preserve">          214    UTILLAJE</t>
  </si>
  <si>
    <t xml:space="preserve">          215    OTRAS INSTALACIONES</t>
  </si>
  <si>
    <t xml:space="preserve">          216    MOBILIARIO</t>
  </si>
  <si>
    <t xml:space="preserve">          217    EQUIPOS PARA PROCESOS DE INFOR</t>
  </si>
  <si>
    <t xml:space="preserve">          281    AMORT. ACUM. INMOV. MATERIAL</t>
  </si>
  <si>
    <t xml:space="preserve">      V. Inversiones financieras a largo plazo</t>
  </si>
  <si>
    <t xml:space="preserve">          250    INVERS. FNAS. LP INSTRU. PATR.</t>
  </si>
  <si>
    <t xml:space="preserve">      VI. Activos por Impuesto diferido</t>
  </si>
  <si>
    <t xml:space="preserve">          474    ACTIVOS POR IMPUESTO DIFERIDO</t>
  </si>
  <si>
    <t>B) ACTIVO CORRIENTE</t>
  </si>
  <si>
    <t xml:space="preserve">      II. Deudores comerciales y otras cuentas a cob.</t>
  </si>
  <si>
    <t xml:space="preserve">      1. Clientes ventas y prestación de servicios</t>
  </si>
  <si>
    <t xml:space="preserve">      b) Cltes.ventas y prestación servicios CP</t>
  </si>
  <si>
    <t xml:space="preserve">          430    CLIENTES</t>
  </si>
  <si>
    <t xml:space="preserve">          436    CLIENTES DE DUDOSO COBRO</t>
  </si>
  <si>
    <t xml:space="preserve">      3. Otros deudores</t>
  </si>
  <si>
    <t xml:space="preserve">          440    DEUDORES</t>
  </si>
  <si>
    <t xml:space="preserve">          460    ANTICIPOS DE REMUNERACIONES</t>
  </si>
  <si>
    <t xml:space="preserve">          470    HP, DEUDORA DIVERSOS CONCEPTOS</t>
  </si>
  <si>
    <t xml:space="preserve">          472    HACIENDA PÚBLICA, IVA SOPORTAD</t>
  </si>
  <si>
    <t xml:space="preserve">      IV. Inversiones financieras a corto plazo</t>
  </si>
  <si>
    <t xml:space="preserve">          540    INV. FNAS. CP INSTR.PATRIMONIO</t>
  </si>
  <si>
    <t xml:space="preserve">          549    DES. PDTES. S/PARTICIPA. PN CP</t>
  </si>
  <si>
    <t xml:space="preserve">          565    FIANZAS CONSTITUIDAS A CORTO P</t>
  </si>
  <si>
    <t xml:space="preserve">          480    GASTOS ANTICIPADOS</t>
  </si>
  <si>
    <t xml:space="preserve">      VI. Efectivo y otros activos líquidos equival.</t>
  </si>
  <si>
    <t xml:space="preserve">          570    CAJA, EUROS</t>
  </si>
  <si>
    <t xml:space="preserve">          572    BCOS E INS.CRÉD. C/C VIS.,EURO</t>
  </si>
  <si>
    <t>T O T A L   A C T I V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</si>
</sst>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;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D95C-2921-4D9B-92E4-B5DDA5AE43EC}">
  <sheetPr>
    <pageSetUpPr fitToPage="1"/>
  </sheetPr>
  <dimension ref="A1:B44"/>
  <sheetViews>
    <sheetView tabSelected="1" workbookViewId="0">
      <pane xSplit="1" topLeftCell="B1" activePane="topRight" state="frozen"/>
      <selection pane="topRight" activeCell="A2" sqref="A2"/>
    </sheetView>
  </sheetViews>
  <sheetFormatPr baseColWidth="10" defaultRowHeight="15" x14ac:dyDescent="0.25"/>
  <cols>
    <col min="1" max="1" width="45.28515625" bestFit="1" customWidth="1"/>
    <col min="2" max="2" width="11.7109375" bestFit="1" customWidth="1"/>
  </cols>
  <sheetData>
    <row r="1" spans="1:2" ht="23.25" x14ac:dyDescent="0.35">
      <c r="A1" s="1" t="s">
        <v>0</v>
      </c>
    </row>
    <row r="3" spans="1:2" x14ac:dyDescent="0.25">
      <c r="A3" s="2" t="s">
        <v>1</v>
      </c>
    </row>
    <row r="4" spans="1:2" x14ac:dyDescent="0.25">
      <c r="A4" s="2" t="s">
        <v>2</v>
      </c>
    </row>
    <row r="5" spans="1:2" x14ac:dyDescent="0.25">
      <c r="A5" s="2" t="s">
        <v>3</v>
      </c>
    </row>
    <row r="6" spans="1:2" ht="15.75" thickBot="1" x14ac:dyDescent="0.3"/>
    <row r="7" spans="1:2" ht="16.5" thickTop="1" thickBot="1" x14ac:dyDescent="0.3">
      <c r="A7" s="3" t="s">
        <v>40</v>
      </c>
      <c r="B7" s="4">
        <v>2020</v>
      </c>
    </row>
    <row r="8" spans="1:2" ht="15.75" thickTop="1" x14ac:dyDescent="0.25"/>
    <row r="9" spans="1:2" x14ac:dyDescent="0.25">
      <c r="A9" s="2" t="s">
        <v>41</v>
      </c>
      <c r="B9" s="6">
        <f>+B10+B20+B22</f>
        <v>2590844.1999999997</v>
      </c>
    </row>
    <row r="10" spans="1:2" x14ac:dyDescent="0.25">
      <c r="A10" t="s">
        <v>42</v>
      </c>
      <c r="B10" s="5">
        <f>SUM(B11:B19)</f>
        <v>2104972.7499999995</v>
      </c>
    </row>
    <row r="11" spans="1:2" x14ac:dyDescent="0.25">
      <c r="A11" t="s">
        <v>43</v>
      </c>
      <c r="B11" s="5">
        <v>963232.86</v>
      </c>
    </row>
    <row r="12" spans="1:2" x14ac:dyDescent="0.25">
      <c r="A12" t="s">
        <v>44</v>
      </c>
      <c r="B12" s="5">
        <v>1113011.75</v>
      </c>
    </row>
    <row r="13" spans="1:2" x14ac:dyDescent="0.25">
      <c r="A13" t="s">
        <v>45</v>
      </c>
      <c r="B13" s="5">
        <v>162206.21</v>
      </c>
    </row>
    <row r="14" spans="1:2" x14ac:dyDescent="0.25">
      <c r="A14" t="s">
        <v>46</v>
      </c>
      <c r="B14" s="5">
        <v>17856.8</v>
      </c>
    </row>
    <row r="15" spans="1:2" x14ac:dyDescent="0.25">
      <c r="A15" t="s">
        <v>47</v>
      </c>
      <c r="B15" s="5">
        <v>1862</v>
      </c>
    </row>
    <row r="16" spans="1:2" x14ac:dyDescent="0.25">
      <c r="A16" t="s">
        <v>48</v>
      </c>
      <c r="B16" s="5">
        <v>108705.62</v>
      </c>
    </row>
    <row r="17" spans="1:2" x14ac:dyDescent="0.25">
      <c r="A17" t="s">
        <v>49</v>
      </c>
      <c r="B17" s="5">
        <v>224833.49</v>
      </c>
    </row>
    <row r="18" spans="1:2" x14ac:dyDescent="0.25">
      <c r="A18" t="s">
        <v>50</v>
      </c>
      <c r="B18" s="5">
        <v>16800.68</v>
      </c>
    </row>
    <row r="19" spans="1:2" x14ac:dyDescent="0.25">
      <c r="A19" t="s">
        <v>51</v>
      </c>
      <c r="B19" s="5">
        <v>-503536.66</v>
      </c>
    </row>
    <row r="20" spans="1:2" x14ac:dyDescent="0.25">
      <c r="A20" t="s">
        <v>52</v>
      </c>
      <c r="B20" s="5">
        <f>B21</f>
        <v>293509.09999999998</v>
      </c>
    </row>
    <row r="21" spans="1:2" x14ac:dyDescent="0.25">
      <c r="A21" t="s">
        <v>53</v>
      </c>
      <c r="B21" s="5">
        <v>293509.09999999998</v>
      </c>
    </row>
    <row r="22" spans="1:2" x14ac:dyDescent="0.25">
      <c r="A22" t="s">
        <v>54</v>
      </c>
      <c r="B22" s="5">
        <f>B23</f>
        <v>192362.35</v>
      </c>
    </row>
    <row r="23" spans="1:2" x14ac:dyDescent="0.25">
      <c r="A23" t="s">
        <v>55</v>
      </c>
      <c r="B23" s="5">
        <v>192362.35</v>
      </c>
    </row>
    <row r="24" spans="1:2" x14ac:dyDescent="0.25">
      <c r="A24" s="2" t="s">
        <v>56</v>
      </c>
      <c r="B24" s="6">
        <f>+B25+B35+B39+B41</f>
        <v>269987.21000000002</v>
      </c>
    </row>
    <row r="25" spans="1:2" x14ac:dyDescent="0.25">
      <c r="A25" t="s">
        <v>57</v>
      </c>
      <c r="B25" s="5">
        <f>+B26+B30</f>
        <v>155442.56</v>
      </c>
    </row>
    <row r="26" spans="1:2" x14ac:dyDescent="0.25">
      <c r="A26" t="s">
        <v>58</v>
      </c>
      <c r="B26" s="5">
        <f>+B27</f>
        <v>99861.03</v>
      </c>
    </row>
    <row r="27" spans="1:2" x14ac:dyDescent="0.25">
      <c r="A27" t="s">
        <v>59</v>
      </c>
      <c r="B27" s="5">
        <f>SUM(B28:B29)</f>
        <v>99861.03</v>
      </c>
    </row>
    <row r="28" spans="1:2" x14ac:dyDescent="0.25">
      <c r="A28" t="s">
        <v>60</v>
      </c>
      <c r="B28" s="5">
        <v>97988.88</v>
      </c>
    </row>
    <row r="29" spans="1:2" x14ac:dyDescent="0.25">
      <c r="A29" t="s">
        <v>61</v>
      </c>
      <c r="B29" s="5">
        <v>1872.15</v>
      </c>
    </row>
    <row r="30" spans="1:2" x14ac:dyDescent="0.25">
      <c r="A30" t="s">
        <v>62</v>
      </c>
      <c r="B30" s="5">
        <f>SUM(B31:B34)</f>
        <v>55581.53</v>
      </c>
    </row>
    <row r="31" spans="1:2" x14ac:dyDescent="0.25">
      <c r="A31" t="s">
        <v>63</v>
      </c>
      <c r="B31" s="5">
        <v>40228.19</v>
      </c>
    </row>
    <row r="32" spans="1:2" x14ac:dyDescent="0.25">
      <c r="A32" t="s">
        <v>64</v>
      </c>
      <c r="B32" s="5">
        <v>3200</v>
      </c>
    </row>
    <row r="33" spans="1:2" x14ac:dyDescent="0.25">
      <c r="A33" t="s">
        <v>65</v>
      </c>
      <c r="B33" s="5">
        <v>11187.96</v>
      </c>
    </row>
    <row r="34" spans="1:2" x14ac:dyDescent="0.25">
      <c r="A34" t="s">
        <v>66</v>
      </c>
      <c r="B34" s="5">
        <v>965.38</v>
      </c>
    </row>
    <row r="35" spans="1:2" x14ac:dyDescent="0.25">
      <c r="A35" t="s">
        <v>67</v>
      </c>
      <c r="B35" s="5">
        <f>SUM(B36:B38)</f>
        <v>19626.430000000004</v>
      </c>
    </row>
    <row r="36" spans="1:2" x14ac:dyDescent="0.25">
      <c r="A36" t="s">
        <v>68</v>
      </c>
      <c r="B36" s="5">
        <v>17632.63</v>
      </c>
    </row>
    <row r="37" spans="1:2" x14ac:dyDescent="0.25">
      <c r="A37" t="s">
        <v>69</v>
      </c>
      <c r="B37" s="5">
        <v>1502.47</v>
      </c>
    </row>
    <row r="38" spans="1:2" x14ac:dyDescent="0.25">
      <c r="A38" t="s">
        <v>70</v>
      </c>
      <c r="B38" s="5">
        <v>491.33</v>
      </c>
    </row>
    <row r="39" spans="1:2" x14ac:dyDescent="0.25">
      <c r="A39" t="s">
        <v>37</v>
      </c>
      <c r="B39" s="5">
        <f>B40</f>
        <v>17082.73</v>
      </c>
    </row>
    <row r="40" spans="1:2" x14ac:dyDescent="0.25">
      <c r="A40" t="s">
        <v>71</v>
      </c>
      <c r="B40" s="5">
        <v>17082.73</v>
      </c>
    </row>
    <row r="41" spans="1:2" x14ac:dyDescent="0.25">
      <c r="A41" t="s">
        <v>72</v>
      </c>
      <c r="B41" s="5">
        <f>SUM(B42:B43)</f>
        <v>77835.490000000005</v>
      </c>
    </row>
    <row r="42" spans="1:2" x14ac:dyDescent="0.25">
      <c r="A42" t="s">
        <v>73</v>
      </c>
      <c r="B42" s="5">
        <v>4388.74</v>
      </c>
    </row>
    <row r="43" spans="1:2" x14ac:dyDescent="0.25">
      <c r="A43" t="s">
        <v>74</v>
      </c>
      <c r="B43" s="5">
        <v>73446.75</v>
      </c>
    </row>
    <row r="44" spans="1:2" x14ac:dyDescent="0.25">
      <c r="A44" s="2" t="s">
        <v>75</v>
      </c>
      <c r="B44" s="6">
        <f>+B9+B24</f>
        <v>2860831.4099999997</v>
      </c>
    </row>
  </sheetData>
  <pageMargins left="0.7" right="0.7" top="0.75" bottom="0.75" header="0.3" footer="0.3"/>
  <pageSetup paperSize="9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F6AE-9C58-4E18-A91F-057F9B21E66D}">
  <sheetPr>
    <pageSetUpPr fitToPage="1"/>
  </sheetPr>
  <dimension ref="A1:B43"/>
  <sheetViews>
    <sheetView workbookViewId="0">
      <pane xSplit="1" topLeftCell="B1" activePane="topRight" state="frozen"/>
      <selection pane="topRight" activeCell="A2" sqref="A2"/>
    </sheetView>
  </sheetViews>
  <sheetFormatPr baseColWidth="10" defaultRowHeight="15" x14ac:dyDescent="0.25"/>
  <cols>
    <col min="1" max="1" width="45.140625" bestFit="1" customWidth="1"/>
    <col min="2" max="2" width="11.7109375" bestFit="1" customWidth="1"/>
  </cols>
  <sheetData>
    <row r="1" spans="1:2" ht="23.25" x14ac:dyDescent="0.35">
      <c r="A1" s="1" t="s">
        <v>0</v>
      </c>
    </row>
    <row r="3" spans="1:2" x14ac:dyDescent="0.25">
      <c r="A3" s="2" t="s">
        <v>1</v>
      </c>
    </row>
    <row r="4" spans="1:2" x14ac:dyDescent="0.25">
      <c r="A4" s="2" t="s">
        <v>2</v>
      </c>
    </row>
    <row r="5" spans="1:2" x14ac:dyDescent="0.25">
      <c r="A5" s="2" t="s">
        <v>3</v>
      </c>
    </row>
    <row r="6" spans="1:2" ht="15.75" thickBot="1" x14ac:dyDescent="0.3"/>
    <row r="7" spans="1:2" ht="16.5" thickTop="1" thickBot="1" x14ac:dyDescent="0.3">
      <c r="A7" s="3" t="s">
        <v>4</v>
      </c>
      <c r="B7" s="4">
        <v>2020</v>
      </c>
    </row>
    <row r="8" spans="1:2" ht="15.75" thickTop="1" x14ac:dyDescent="0.25"/>
    <row r="9" spans="1:2" x14ac:dyDescent="0.25">
      <c r="A9" s="2" t="s">
        <v>5</v>
      </c>
      <c r="B9" s="6">
        <f>+B10</f>
        <v>2245075.86</v>
      </c>
    </row>
    <row r="10" spans="1:2" x14ac:dyDescent="0.25">
      <c r="A10" t="s">
        <v>6</v>
      </c>
      <c r="B10" s="5">
        <f>+B11+B14+B18+B19</f>
        <v>2245075.86</v>
      </c>
    </row>
    <row r="11" spans="1:2" x14ac:dyDescent="0.25">
      <c r="A11" t="s">
        <v>7</v>
      </c>
      <c r="B11" s="5">
        <f>+B12</f>
        <v>84140</v>
      </c>
    </row>
    <row r="12" spans="1:2" x14ac:dyDescent="0.25">
      <c r="A12" t="s">
        <v>8</v>
      </c>
      <c r="B12" s="5">
        <f>B13</f>
        <v>84140</v>
      </c>
    </row>
    <row r="13" spans="1:2" x14ac:dyDescent="0.25">
      <c r="A13" t="s">
        <v>9</v>
      </c>
      <c r="B13" s="5">
        <v>84140</v>
      </c>
    </row>
    <row r="14" spans="1:2" x14ac:dyDescent="0.25">
      <c r="A14" t="s">
        <v>10</v>
      </c>
      <c r="B14" s="5">
        <f>+B15</f>
        <v>2221046.04</v>
      </c>
    </row>
    <row r="15" spans="1:2" x14ac:dyDescent="0.25">
      <c r="A15" t="s">
        <v>11</v>
      </c>
      <c r="B15" s="5">
        <f>SUM(B16:B17)</f>
        <v>2221046.04</v>
      </c>
    </row>
    <row r="16" spans="1:2" x14ac:dyDescent="0.25">
      <c r="A16" t="s">
        <v>12</v>
      </c>
      <c r="B16" s="5">
        <v>17582.23</v>
      </c>
    </row>
    <row r="17" spans="1:2" x14ac:dyDescent="0.25">
      <c r="A17" t="s">
        <v>13</v>
      </c>
      <c r="B17" s="5">
        <v>2203463.81</v>
      </c>
    </row>
    <row r="18" spans="1:2" x14ac:dyDescent="0.25">
      <c r="A18" t="s">
        <v>14</v>
      </c>
      <c r="B18" s="5">
        <v>0</v>
      </c>
    </row>
    <row r="19" spans="1:2" x14ac:dyDescent="0.25">
      <c r="A19" t="s">
        <v>15</v>
      </c>
      <c r="B19" s="5">
        <v>-60110.18</v>
      </c>
    </row>
    <row r="20" spans="1:2" x14ac:dyDescent="0.25">
      <c r="A20" s="2" t="s">
        <v>16</v>
      </c>
      <c r="B20" s="6">
        <f>+B21</f>
        <v>0</v>
      </c>
    </row>
    <row r="21" spans="1:2" x14ac:dyDescent="0.25">
      <c r="A21" t="s">
        <v>17</v>
      </c>
      <c r="B21" s="5">
        <f>+B22</f>
        <v>0</v>
      </c>
    </row>
    <row r="22" spans="1:2" x14ac:dyDescent="0.25">
      <c r="A22" t="s">
        <v>18</v>
      </c>
      <c r="B22" s="5">
        <v>0</v>
      </c>
    </row>
    <row r="23" spans="1:2" x14ac:dyDescent="0.25">
      <c r="A23" s="2" t="s">
        <v>19</v>
      </c>
      <c r="B23" s="6">
        <f>+B24+B31+B41</f>
        <v>615755.55000000005</v>
      </c>
    </row>
    <row r="24" spans="1:2" x14ac:dyDescent="0.25">
      <c r="A24" t="s">
        <v>20</v>
      </c>
      <c r="B24" s="5">
        <f>+B25+B27</f>
        <v>498590.25000000006</v>
      </c>
    </row>
    <row r="25" spans="1:2" x14ac:dyDescent="0.25">
      <c r="A25" t="s">
        <v>21</v>
      </c>
      <c r="B25" s="5">
        <f>B26</f>
        <v>107847.95</v>
      </c>
    </row>
    <row r="26" spans="1:2" x14ac:dyDescent="0.25">
      <c r="A26" t="s">
        <v>22</v>
      </c>
      <c r="B26" s="5">
        <v>107847.95</v>
      </c>
    </row>
    <row r="27" spans="1:2" x14ac:dyDescent="0.25">
      <c r="A27" t="s">
        <v>23</v>
      </c>
      <c r="B27" s="5">
        <f>SUM(B28:B30)</f>
        <v>390742.30000000005</v>
      </c>
    </row>
    <row r="28" spans="1:2" x14ac:dyDescent="0.25">
      <c r="A28" t="s">
        <v>24</v>
      </c>
      <c r="B28" s="5">
        <v>234444.36</v>
      </c>
    </row>
    <row r="29" spans="1:2" x14ac:dyDescent="0.25">
      <c r="A29" t="s">
        <v>25</v>
      </c>
      <c r="B29" s="5">
        <v>147426.16</v>
      </c>
    </row>
    <row r="30" spans="1:2" x14ac:dyDescent="0.25">
      <c r="A30" t="s">
        <v>26</v>
      </c>
      <c r="B30" s="5">
        <v>8871.7800000000007</v>
      </c>
    </row>
    <row r="31" spans="1:2" x14ac:dyDescent="0.25">
      <c r="A31" t="s">
        <v>27</v>
      </c>
      <c r="B31" s="5">
        <f>+B32+B36</f>
        <v>113951.54</v>
      </c>
    </row>
    <row r="32" spans="1:2" x14ac:dyDescent="0.25">
      <c r="A32" t="s">
        <v>28</v>
      </c>
      <c r="B32" s="5">
        <f>+B33</f>
        <v>25887.25</v>
      </c>
    </row>
    <row r="33" spans="1:2" x14ac:dyDescent="0.25">
      <c r="A33" t="s">
        <v>29</v>
      </c>
      <c r="B33" s="5">
        <f>SUM(B34:B35)</f>
        <v>25887.25</v>
      </c>
    </row>
    <row r="34" spans="1:2" x14ac:dyDescent="0.25">
      <c r="A34" t="s">
        <v>30</v>
      </c>
      <c r="B34" s="5">
        <v>26089.19</v>
      </c>
    </row>
    <row r="35" spans="1:2" x14ac:dyDescent="0.25">
      <c r="A35" t="s">
        <v>31</v>
      </c>
      <c r="B35" s="5">
        <v>-201.94</v>
      </c>
    </row>
    <row r="36" spans="1:2" x14ac:dyDescent="0.25">
      <c r="A36" t="s">
        <v>32</v>
      </c>
      <c r="B36" s="5">
        <f>SUM(B37:B40)</f>
        <v>88064.29</v>
      </c>
    </row>
    <row r="37" spans="1:2" x14ac:dyDescent="0.25">
      <c r="A37" t="s">
        <v>33</v>
      </c>
      <c r="B37" s="5">
        <v>65548.679999999993</v>
      </c>
    </row>
    <row r="38" spans="1:2" x14ac:dyDescent="0.25">
      <c r="A38" t="s">
        <v>34</v>
      </c>
      <c r="B38" s="5">
        <v>310.2</v>
      </c>
    </row>
    <row r="39" spans="1:2" x14ac:dyDescent="0.25">
      <c r="A39" t="s">
        <v>35</v>
      </c>
      <c r="B39" s="5">
        <v>10680.91</v>
      </c>
    </row>
    <row r="40" spans="1:2" x14ac:dyDescent="0.25">
      <c r="A40" t="s">
        <v>36</v>
      </c>
      <c r="B40" s="5">
        <v>11524.5</v>
      </c>
    </row>
    <row r="41" spans="1:2" x14ac:dyDescent="0.25">
      <c r="A41" t="s">
        <v>37</v>
      </c>
      <c r="B41" s="5">
        <f>B42</f>
        <v>3213.76</v>
      </c>
    </row>
    <row r="42" spans="1:2" x14ac:dyDescent="0.25">
      <c r="A42" t="s">
        <v>38</v>
      </c>
      <c r="B42" s="5">
        <v>3213.76</v>
      </c>
    </row>
    <row r="43" spans="1:2" x14ac:dyDescent="0.25">
      <c r="A43" s="2" t="s">
        <v>39</v>
      </c>
      <c r="B43" s="6">
        <f>+B9+B20+B23</f>
        <v>2860831.41</v>
      </c>
    </row>
  </sheetData>
  <pageMargins left="0.7" right="0.7" top="0.75" bottom="0.75" header="0.3" footer="0.3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Activo</vt:lpstr>
      <vt:lpstr>Pasivo</vt:lpstr>
      <vt:lpstr>Activo!Área_de_impresión</vt:lpstr>
      <vt:lpstr>Pasivo!Área_de_impresión</vt:lpstr>
      <vt:lpstr>Activo!Títulos_a_imprimir</vt:lpstr>
      <vt:lpstr>Pasivo!Títulos_a_imprimir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Villarrubia Posada</dc:creator>
  <cp:lastModifiedBy>Raquel Villarrubia Posada</cp:lastModifiedBy>
  <dcterms:created xsi:type="dcterms:W3CDTF">2022-08-16T07:45:08Z</dcterms:created>
  <dcterms:modified xsi:type="dcterms:W3CDTF">2022-08-16T07:45:43Z</dcterms:modified>
</cp:coreProperties>
</file>